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dmitriev/Desktop/сайт/"/>
    </mc:Choice>
  </mc:AlternateContent>
  <xr:revisionPtr revIDLastSave="0" documentId="13_ncr:1_{AF45D577-A023-1D42-9389-32C82C86E418}" xr6:coauthVersionLast="47" xr6:coauthVersionMax="47" xr10:uidLastSave="{00000000-0000-0000-0000-000000000000}"/>
  <bookViews>
    <workbookView xWindow="780" yWindow="1000" windowWidth="27640" windowHeight="14980" xr2:uid="{53898013-3F16-9242-BD95-2D6534BDDF2C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8" i="1" l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16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28" i="1"/>
  <c r="N126" i="1"/>
  <c r="N125" i="1"/>
  <c r="N124" i="1"/>
  <c r="N123" i="1"/>
  <c r="N118" i="1"/>
  <c r="N119" i="1"/>
  <c r="N120" i="1"/>
  <c r="N121" i="1"/>
  <c r="N122" i="1"/>
  <c r="N117" i="1"/>
  <c r="N116" i="1"/>
  <c r="N113" i="1"/>
  <c r="N114" i="1"/>
  <c r="N115" i="1"/>
  <c r="N112" i="1"/>
  <c r="N111" i="1"/>
  <c r="N109" i="1"/>
  <c r="N110" i="1"/>
  <c r="N108" i="1"/>
  <c r="N106" i="1"/>
  <c r="N107" i="1"/>
  <c r="N105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81" i="1"/>
  <c r="N77" i="1"/>
  <c r="N78" i="1"/>
  <c r="N76" i="1"/>
  <c r="N69" i="1"/>
  <c r="N70" i="1"/>
  <c r="N71" i="1"/>
  <c r="N72" i="1"/>
  <c r="N73" i="1"/>
  <c r="N74" i="1"/>
  <c r="N75" i="1"/>
  <c r="N68" i="1"/>
  <c r="N67" i="1"/>
  <c r="N66" i="1"/>
  <c r="N65" i="1"/>
  <c r="N64" i="1"/>
  <c r="N63" i="1"/>
  <c r="N62" i="1"/>
  <c r="N59" i="1"/>
  <c r="N60" i="1"/>
  <c r="N61" i="1"/>
  <c r="N57" i="1"/>
  <c r="N58" i="1"/>
  <c r="N56" i="1"/>
  <c r="N55" i="1"/>
  <c r="N52" i="1"/>
  <c r="N53" i="1"/>
  <c r="N54" i="1"/>
  <c r="N50" i="1"/>
  <c r="N51" i="1"/>
  <c r="N49" i="1"/>
  <c r="N48" i="1"/>
  <c r="N47" i="1"/>
  <c r="N46" i="1"/>
  <c r="N43" i="1"/>
  <c r="N44" i="1"/>
  <c r="N45" i="1"/>
  <c r="N4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" i="1"/>
</calcChain>
</file>

<file path=xl/sharedStrings.xml><?xml version="1.0" encoding="utf-8"?>
<sst xmlns="http://schemas.openxmlformats.org/spreadsheetml/2006/main" count="208" uniqueCount="52">
  <si>
    <t>Цена, евро без НДС</t>
  </si>
  <si>
    <t>Ду50 Ру16</t>
  </si>
  <si>
    <t>Диаметр и давление</t>
  </si>
  <si>
    <t>MIV V2-01 Задвижка длинная (F5) клиновая с уплотнением металл/металл с ручным приводом</t>
  </si>
  <si>
    <t>Ду65 Ру16</t>
  </si>
  <si>
    <t>Ду40 Ру16</t>
  </si>
  <si>
    <t>Ду80 Ру16</t>
  </si>
  <si>
    <t>Ду100 Ру16</t>
  </si>
  <si>
    <t>Ду150 Ру16</t>
  </si>
  <si>
    <t>Ду200 Ру10</t>
  </si>
  <si>
    <t>Ду200 Ру16</t>
  </si>
  <si>
    <t>Ду250 Ру10</t>
  </si>
  <si>
    <t>Ду250 Ру16</t>
  </si>
  <si>
    <t>Ду300 Ру10</t>
  </si>
  <si>
    <t>Ду300 Ру16</t>
  </si>
  <si>
    <t>Ду350 Ру10</t>
  </si>
  <si>
    <t>Ду350 Ру16</t>
  </si>
  <si>
    <t>Ду400 Ру10</t>
  </si>
  <si>
    <t>Ду400 Ру16</t>
  </si>
  <si>
    <t>Ду450 Ру10</t>
  </si>
  <si>
    <t>Ду450 Ру16</t>
  </si>
  <si>
    <t>Ду500 Ру10</t>
  </si>
  <si>
    <t>Ду500 Ру16</t>
  </si>
  <si>
    <t>Ду600 Ру10</t>
  </si>
  <si>
    <t>Ду600 Ру16</t>
  </si>
  <si>
    <t>Ду700 Ру10</t>
  </si>
  <si>
    <t>Ду800 Ру16</t>
  </si>
  <si>
    <t>Ду700 Ру16</t>
  </si>
  <si>
    <t>Ду800 Ру10</t>
  </si>
  <si>
    <t>Ду900 Ру10</t>
  </si>
  <si>
    <t>Ду900 Ру16</t>
  </si>
  <si>
    <t>Ду1000 Ру10</t>
  </si>
  <si>
    <t>Ду1000 Ру16</t>
  </si>
  <si>
    <t>Ду1200 Ру10</t>
  </si>
  <si>
    <t>Ду1200 Ру16</t>
  </si>
  <si>
    <t>Ду1400 Ру10</t>
  </si>
  <si>
    <t>Ду1400 Ру16</t>
  </si>
  <si>
    <t>Ду1600 Ру10</t>
  </si>
  <si>
    <t>Ду1600 Ру16</t>
  </si>
  <si>
    <t>Ду125 Ру16</t>
  </si>
  <si>
    <t>MIV V2-01 Задвижка длинная (F5) клиновая с уплотнением металл/металл с электроприводом</t>
  </si>
  <si>
    <t>MIV V1-08 Задвижка короткая (F4) клиновая с уплотнением металл/металл с ручным приводом</t>
  </si>
  <si>
    <t>Ду40 Ру10</t>
  </si>
  <si>
    <t>Ду50 Ру10</t>
  </si>
  <si>
    <t>Ду65 Ру10</t>
  </si>
  <si>
    <t>Ду80 Ру10</t>
  </si>
  <si>
    <t>Ду100 Ру10</t>
  </si>
  <si>
    <t>Ду125 Ру10</t>
  </si>
  <si>
    <t>Ду150 Ру10</t>
  </si>
  <si>
    <t>MIV V1-08 Задвижка короткая (F4) клиновая с уплотнением металл/металл с электроприводом</t>
  </si>
  <si>
    <t>MIV V1-10 Задвижка BS (строительная длина в соотв. BS5163) клиновая с уплотнением металл/металл с ручным приводом</t>
  </si>
  <si>
    <t>MIV V1-10 Задвижка BS (строительная длина в соотв. с BS5163) клиновая с уплотнением металл/металл с электроприводом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</si>
</sst>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6C7F-690E-8F4F-A2A6-22D085A32DD1}">
  <dimension ref="A1:N202"/>
  <sheetViews>
    <sheetView tabSelected="1" zoomScaleNormal="100" workbookViewId="0">
      <selection activeCell="B105" sqref="B105:B126"/>
    </sheetView>
  </sheetViews>
  <sheetFormatPr baseColWidth="10" defaultRowHeight="16" x14ac:dyDescent="0.2"/>
  <cols>
    <col min="1" max="1" width="56.6640625" customWidth="1"/>
    <col min="2" max="2" width="54.83203125" customWidth="1"/>
    <col min="11" max="13" width="10.83203125" style="2"/>
    <col min="14" max="14" width="13.1640625" style="2" bestFit="1" customWidth="1"/>
  </cols>
  <sheetData>
    <row r="1" spans="1:14" s="7" customFormat="1" x14ac:dyDescent="0.2">
      <c r="A1" s="6" t="s">
        <v>3</v>
      </c>
      <c r="B1" s="6"/>
      <c r="K1" s="8"/>
      <c r="L1" s="8"/>
      <c r="M1" s="8"/>
      <c r="N1" s="8"/>
    </row>
    <row r="2" spans="1:14" x14ac:dyDescent="0.2">
      <c r="A2" s="3" t="s">
        <v>2</v>
      </c>
      <c r="B2" s="3" t="s">
        <v>0</v>
      </c>
    </row>
    <row r="3" spans="1:14" x14ac:dyDescent="0.2">
      <c r="A3" s="3" t="s">
        <v>5</v>
      </c>
      <c r="B3" s="4">
        <v>237.57500000000002</v>
      </c>
      <c r="K3" s="2">
        <v>161.09</v>
      </c>
      <c r="L3" s="2">
        <v>21.66</v>
      </c>
      <c r="M3" s="2">
        <f>(K3+L3)*1.3</f>
        <v>237.57500000000002</v>
      </c>
    </row>
    <row r="4" spans="1:14" x14ac:dyDescent="0.2">
      <c r="A4" s="3" t="s">
        <v>1</v>
      </c>
      <c r="B4" s="4">
        <v>237.57500000000002</v>
      </c>
      <c r="K4" s="2">
        <v>161.09</v>
      </c>
      <c r="L4" s="2">
        <v>21.66</v>
      </c>
      <c r="M4" s="2">
        <f t="shared" ref="M4:M25" si="0">(K4+L4)*1.3</f>
        <v>237.57500000000002</v>
      </c>
    </row>
    <row r="5" spans="1:14" x14ac:dyDescent="0.2">
      <c r="A5" s="3" t="s">
        <v>4</v>
      </c>
      <c r="B5" s="4">
        <v>320.72299999999996</v>
      </c>
      <c r="K5" s="2">
        <v>219.98</v>
      </c>
      <c r="L5" s="2">
        <v>26.73</v>
      </c>
      <c r="M5" s="2">
        <f t="shared" si="0"/>
        <v>320.72299999999996</v>
      </c>
    </row>
    <row r="6" spans="1:14" x14ac:dyDescent="0.2">
      <c r="A6" s="3" t="s">
        <v>6</v>
      </c>
      <c r="B6" s="4">
        <v>320.72299999999996</v>
      </c>
      <c r="K6" s="2">
        <v>219.98</v>
      </c>
      <c r="L6" s="2">
        <v>26.73</v>
      </c>
      <c r="M6" s="2">
        <f t="shared" si="0"/>
        <v>320.72299999999996</v>
      </c>
    </row>
    <row r="7" spans="1:14" x14ac:dyDescent="0.2">
      <c r="A7" s="3" t="s">
        <v>7</v>
      </c>
      <c r="B7" s="4">
        <v>399.98399999999992</v>
      </c>
      <c r="K7" s="2">
        <v>276.20999999999998</v>
      </c>
      <c r="L7" s="2">
        <v>31.47</v>
      </c>
      <c r="M7" s="2">
        <f t="shared" si="0"/>
        <v>399.98399999999992</v>
      </c>
    </row>
    <row r="8" spans="1:14" x14ac:dyDescent="0.2">
      <c r="A8" s="3" t="s">
        <v>39</v>
      </c>
      <c r="B8" s="4">
        <v>624.13</v>
      </c>
      <c r="K8" s="2">
        <v>445.24</v>
      </c>
      <c r="L8" s="2">
        <v>34.86</v>
      </c>
      <c r="M8" s="2">
        <f t="shared" si="0"/>
        <v>624.13</v>
      </c>
    </row>
    <row r="9" spans="1:14" x14ac:dyDescent="0.2">
      <c r="A9" s="3" t="s">
        <v>8</v>
      </c>
      <c r="B9" s="4">
        <v>658.32</v>
      </c>
      <c r="K9" s="2">
        <v>471.54</v>
      </c>
      <c r="L9" s="2">
        <v>34.86</v>
      </c>
      <c r="M9" s="2">
        <f t="shared" si="0"/>
        <v>658.32</v>
      </c>
    </row>
    <row r="10" spans="1:14" x14ac:dyDescent="0.2">
      <c r="A10" s="3" t="s">
        <v>9</v>
      </c>
      <c r="B10" s="4">
        <v>1049.8150000000001</v>
      </c>
      <c r="K10" s="2">
        <v>761.14</v>
      </c>
      <c r="L10" s="2">
        <v>46.41</v>
      </c>
      <c r="M10" s="2">
        <f t="shared" si="0"/>
        <v>1049.8150000000001</v>
      </c>
    </row>
    <row r="11" spans="1:14" x14ac:dyDescent="0.2">
      <c r="A11" s="3" t="s">
        <v>10</v>
      </c>
      <c r="B11" s="4">
        <v>1049.8150000000001</v>
      </c>
      <c r="K11" s="2">
        <v>761.14</v>
      </c>
      <c r="L11" s="2">
        <v>46.41</v>
      </c>
      <c r="M11" s="2">
        <f t="shared" si="0"/>
        <v>1049.8150000000001</v>
      </c>
    </row>
    <row r="12" spans="1:14" x14ac:dyDescent="0.2">
      <c r="A12" s="3" t="s">
        <v>11</v>
      </c>
      <c r="B12" s="4">
        <v>1749.9950000000001</v>
      </c>
      <c r="K12" s="2">
        <v>1261.1400000000001</v>
      </c>
      <c r="L12" s="2">
        <v>85.01</v>
      </c>
      <c r="M12" s="2">
        <f t="shared" si="0"/>
        <v>1749.9950000000001</v>
      </c>
    </row>
    <row r="13" spans="1:14" x14ac:dyDescent="0.2">
      <c r="A13" s="3" t="s">
        <v>12</v>
      </c>
      <c r="B13" s="4">
        <v>1750.749</v>
      </c>
      <c r="K13" s="2">
        <v>1261.72</v>
      </c>
      <c r="L13" s="2">
        <v>85.01</v>
      </c>
      <c r="M13" s="2">
        <f t="shared" si="0"/>
        <v>1750.749</v>
      </c>
    </row>
    <row r="14" spans="1:14" x14ac:dyDescent="0.2">
      <c r="A14" s="3" t="s">
        <v>13</v>
      </c>
      <c r="B14" s="4">
        <v>2631.7980000000002</v>
      </c>
      <c r="K14" s="2">
        <v>1939.45</v>
      </c>
      <c r="L14" s="2">
        <v>85.01</v>
      </c>
      <c r="M14" s="2">
        <f t="shared" si="0"/>
        <v>2631.7980000000002</v>
      </c>
    </row>
    <row r="15" spans="1:14" x14ac:dyDescent="0.2">
      <c r="A15" s="3" t="s">
        <v>14</v>
      </c>
      <c r="B15" s="4">
        <v>2631.7980000000002</v>
      </c>
      <c r="E15" s="1"/>
      <c r="K15" s="2">
        <v>1939.45</v>
      </c>
      <c r="L15" s="2">
        <v>85.01</v>
      </c>
      <c r="M15" s="2">
        <f t="shared" si="0"/>
        <v>2631.7980000000002</v>
      </c>
    </row>
    <row r="16" spans="1:14" x14ac:dyDescent="0.2">
      <c r="A16" s="3" t="s">
        <v>15</v>
      </c>
      <c r="B16" s="4">
        <v>5321.29</v>
      </c>
      <c r="K16" s="2">
        <v>3873.84</v>
      </c>
      <c r="L16" s="2">
        <v>219.46</v>
      </c>
      <c r="M16" s="2">
        <f t="shared" si="0"/>
        <v>5321.29</v>
      </c>
    </row>
    <row r="17" spans="1:13" x14ac:dyDescent="0.2">
      <c r="A17" s="3" t="s">
        <v>16</v>
      </c>
      <c r="B17" s="4">
        <v>5321.29</v>
      </c>
      <c r="K17" s="2">
        <v>3873.84</v>
      </c>
      <c r="L17" s="2">
        <v>219.46</v>
      </c>
      <c r="M17" s="2">
        <f t="shared" si="0"/>
        <v>5321.29</v>
      </c>
    </row>
    <row r="18" spans="1:13" x14ac:dyDescent="0.2">
      <c r="A18" s="3" t="s">
        <v>17</v>
      </c>
      <c r="B18" s="4">
        <v>6080.6329999999998</v>
      </c>
      <c r="K18" s="2">
        <v>4457.95</v>
      </c>
      <c r="L18" s="2">
        <v>219.46</v>
      </c>
      <c r="M18" s="2">
        <f t="shared" si="0"/>
        <v>6080.6329999999998</v>
      </c>
    </row>
    <row r="19" spans="1:13" x14ac:dyDescent="0.2">
      <c r="A19" s="3" t="s">
        <v>18</v>
      </c>
      <c r="B19" s="4">
        <v>6080.6329999999998</v>
      </c>
      <c r="K19" s="2">
        <v>4457.95</v>
      </c>
      <c r="L19" s="2">
        <v>219.46</v>
      </c>
      <c r="M19" s="2">
        <f t="shared" si="0"/>
        <v>6080.6329999999998</v>
      </c>
    </row>
    <row r="20" spans="1:13" x14ac:dyDescent="0.2">
      <c r="A20" s="3" t="s">
        <v>19</v>
      </c>
      <c r="B20" s="4">
        <v>8143.5899999999992</v>
      </c>
      <c r="K20" s="2">
        <v>6006.11</v>
      </c>
      <c r="L20" s="2">
        <v>258.19</v>
      </c>
      <c r="M20" s="2">
        <f t="shared" si="0"/>
        <v>8143.5899999999992</v>
      </c>
    </row>
    <row r="21" spans="1:13" x14ac:dyDescent="0.2">
      <c r="A21" s="3" t="s">
        <v>20</v>
      </c>
      <c r="B21" s="4">
        <v>8143.5899999999992</v>
      </c>
      <c r="K21" s="2">
        <v>6006.11</v>
      </c>
      <c r="L21" s="2">
        <v>258.19</v>
      </c>
      <c r="M21" s="2">
        <f t="shared" si="0"/>
        <v>8143.5899999999992</v>
      </c>
    </row>
    <row r="22" spans="1:13" x14ac:dyDescent="0.2">
      <c r="A22" s="3" t="s">
        <v>21</v>
      </c>
      <c r="B22" s="4">
        <v>9655.1260000000002</v>
      </c>
      <c r="K22" s="2">
        <v>7168.83</v>
      </c>
      <c r="L22" s="2">
        <v>258.19</v>
      </c>
      <c r="M22" s="2">
        <f t="shared" si="0"/>
        <v>9655.1260000000002</v>
      </c>
    </row>
    <row r="23" spans="1:13" x14ac:dyDescent="0.2">
      <c r="A23" s="3" t="s">
        <v>22</v>
      </c>
      <c r="B23" s="4">
        <v>9655.1260000000002</v>
      </c>
      <c r="K23" s="2">
        <v>7168.83</v>
      </c>
      <c r="L23" s="2">
        <v>258.19</v>
      </c>
      <c r="M23" s="2">
        <f t="shared" si="0"/>
        <v>9655.1260000000002</v>
      </c>
    </row>
    <row r="24" spans="1:13" x14ac:dyDescent="0.2">
      <c r="A24" s="3" t="s">
        <v>23</v>
      </c>
      <c r="B24" s="4">
        <v>12939.446</v>
      </c>
      <c r="K24" s="2">
        <v>9695.23</v>
      </c>
      <c r="L24" s="2">
        <v>258.19</v>
      </c>
      <c r="M24" s="2">
        <f t="shared" si="0"/>
        <v>12939.446</v>
      </c>
    </row>
    <row r="25" spans="1:13" x14ac:dyDescent="0.2">
      <c r="A25" s="3" t="s">
        <v>24</v>
      </c>
      <c r="B25" s="4">
        <v>12939.446</v>
      </c>
      <c r="K25" s="2">
        <v>9695.23</v>
      </c>
      <c r="L25" s="2">
        <v>258.19</v>
      </c>
      <c r="M25" s="2">
        <f t="shared" si="0"/>
        <v>12939.446</v>
      </c>
    </row>
    <row r="26" spans="1:13" x14ac:dyDescent="0.2">
      <c r="A26" s="3" t="s">
        <v>25</v>
      </c>
      <c r="B26" s="4">
        <v>24043</v>
      </c>
      <c r="M26" s="2">
        <v>24043</v>
      </c>
    </row>
    <row r="27" spans="1:13" x14ac:dyDescent="0.2">
      <c r="A27" s="3" t="s">
        <v>27</v>
      </c>
      <c r="B27" s="4">
        <v>27110</v>
      </c>
      <c r="M27" s="2">
        <v>27110</v>
      </c>
    </row>
    <row r="28" spans="1:13" x14ac:dyDescent="0.2">
      <c r="A28" s="3" t="s">
        <v>28</v>
      </c>
      <c r="B28" s="4">
        <v>29432</v>
      </c>
      <c r="M28" s="2">
        <v>29432</v>
      </c>
    </row>
    <row r="29" spans="1:13" x14ac:dyDescent="0.2">
      <c r="A29" s="3" t="s">
        <v>26</v>
      </c>
      <c r="B29" s="4">
        <v>31992</v>
      </c>
      <c r="M29" s="2">
        <v>31992</v>
      </c>
    </row>
    <row r="30" spans="1:13" x14ac:dyDescent="0.2">
      <c r="A30" s="3" t="s">
        <v>29</v>
      </c>
      <c r="B30" s="4">
        <v>33791</v>
      </c>
      <c r="M30" s="2">
        <v>33791</v>
      </c>
    </row>
    <row r="31" spans="1:13" x14ac:dyDescent="0.2">
      <c r="A31" s="3" t="s">
        <v>30</v>
      </c>
      <c r="B31" s="4">
        <v>36093</v>
      </c>
      <c r="M31" s="2">
        <v>36093</v>
      </c>
    </row>
    <row r="32" spans="1:13" x14ac:dyDescent="0.2">
      <c r="A32" s="3" t="s">
        <v>31</v>
      </c>
      <c r="B32" s="4">
        <v>46911</v>
      </c>
      <c r="M32" s="2">
        <v>46911</v>
      </c>
    </row>
    <row r="33" spans="1:14" x14ac:dyDescent="0.2">
      <c r="A33" s="3" t="s">
        <v>32</v>
      </c>
      <c r="B33" s="4">
        <v>49301</v>
      </c>
      <c r="M33" s="2">
        <v>49301</v>
      </c>
    </row>
    <row r="34" spans="1:14" x14ac:dyDescent="0.2">
      <c r="A34" s="3" t="s">
        <v>33</v>
      </c>
      <c r="B34" s="4">
        <v>81295</v>
      </c>
      <c r="M34" s="2">
        <v>81295</v>
      </c>
    </row>
    <row r="35" spans="1:14" x14ac:dyDescent="0.2">
      <c r="A35" s="3" t="s">
        <v>34</v>
      </c>
      <c r="B35" s="4">
        <v>94987</v>
      </c>
      <c r="M35" s="2">
        <v>94987</v>
      </c>
    </row>
    <row r="36" spans="1:14" x14ac:dyDescent="0.2">
      <c r="A36" s="3" t="s">
        <v>35</v>
      </c>
      <c r="B36" s="4">
        <v>149230</v>
      </c>
      <c r="M36" s="2">
        <v>149230</v>
      </c>
    </row>
    <row r="37" spans="1:14" x14ac:dyDescent="0.2">
      <c r="A37" s="3" t="s">
        <v>36</v>
      </c>
      <c r="B37" s="4">
        <v>163522</v>
      </c>
      <c r="M37" s="2">
        <v>163522</v>
      </c>
    </row>
    <row r="38" spans="1:14" x14ac:dyDescent="0.2">
      <c r="A38" s="5" t="s">
        <v>37</v>
      </c>
      <c r="B38" s="4">
        <v>210954</v>
      </c>
      <c r="M38" s="2">
        <v>210954</v>
      </c>
    </row>
    <row r="39" spans="1:14" x14ac:dyDescent="0.2">
      <c r="A39" s="5" t="s">
        <v>38</v>
      </c>
      <c r="B39" s="4">
        <v>240532</v>
      </c>
      <c r="M39" s="2">
        <v>240532</v>
      </c>
    </row>
    <row r="40" spans="1:14" x14ac:dyDescent="0.2">
      <c r="A40" s="6" t="s">
        <v>40</v>
      </c>
      <c r="B40" s="6"/>
    </row>
    <row r="41" spans="1:14" x14ac:dyDescent="0.2">
      <c r="A41" s="3" t="s">
        <v>2</v>
      </c>
      <c r="B41" s="3" t="s">
        <v>0</v>
      </c>
    </row>
    <row r="42" spans="1:14" x14ac:dyDescent="0.2">
      <c r="A42" s="3" t="s">
        <v>5</v>
      </c>
      <c r="B42" s="4">
        <v>2737.5749999999998</v>
      </c>
      <c r="M42" s="4">
        <v>237.57500000000002</v>
      </c>
      <c r="N42" s="2">
        <f>M42+2500</f>
        <v>2737.5749999999998</v>
      </c>
    </row>
    <row r="43" spans="1:14" x14ac:dyDescent="0.2">
      <c r="A43" s="3" t="s">
        <v>1</v>
      </c>
      <c r="B43" s="4">
        <v>2737.5749999999998</v>
      </c>
      <c r="M43" s="4">
        <v>237.57500000000002</v>
      </c>
      <c r="N43" s="2">
        <f t="shared" ref="N43:N45" si="1">M43+2500</f>
        <v>2737.5749999999998</v>
      </c>
    </row>
    <row r="44" spans="1:14" x14ac:dyDescent="0.2">
      <c r="A44" s="3" t="s">
        <v>4</v>
      </c>
      <c r="B44" s="4">
        <v>2820.723</v>
      </c>
      <c r="M44" s="4">
        <v>320.72299999999996</v>
      </c>
      <c r="N44" s="2">
        <f t="shared" si="1"/>
        <v>2820.723</v>
      </c>
    </row>
    <row r="45" spans="1:14" x14ac:dyDescent="0.2">
      <c r="A45" s="3" t="s">
        <v>6</v>
      </c>
      <c r="B45" s="4">
        <v>2820.723</v>
      </c>
      <c r="M45" s="4">
        <v>320.72299999999996</v>
      </c>
      <c r="N45" s="2">
        <f t="shared" si="1"/>
        <v>2820.723</v>
      </c>
    </row>
    <row r="46" spans="1:14" x14ac:dyDescent="0.2">
      <c r="A46" s="3" t="s">
        <v>7</v>
      </c>
      <c r="B46" s="4">
        <v>3899.9839999999999</v>
      </c>
      <c r="M46" s="4">
        <v>399.98399999999992</v>
      </c>
      <c r="N46" s="2">
        <f>M46+3500</f>
        <v>3899.9839999999999</v>
      </c>
    </row>
    <row r="47" spans="1:14" x14ac:dyDescent="0.2">
      <c r="A47" s="3" t="s">
        <v>39</v>
      </c>
      <c r="B47" s="4">
        <v>4124.13</v>
      </c>
      <c r="M47" s="4">
        <v>624.13</v>
      </c>
      <c r="N47" s="2">
        <f>M47+3500</f>
        <v>4124.13</v>
      </c>
    </row>
    <row r="48" spans="1:14" x14ac:dyDescent="0.2">
      <c r="A48" s="3" t="s">
        <v>8</v>
      </c>
      <c r="B48" s="4">
        <v>5158.32</v>
      </c>
      <c r="M48" s="4">
        <v>658.32</v>
      </c>
      <c r="N48" s="2">
        <f>M48+4500</f>
        <v>5158.32</v>
      </c>
    </row>
    <row r="49" spans="1:14" x14ac:dyDescent="0.2">
      <c r="A49" s="3" t="s">
        <v>9</v>
      </c>
      <c r="B49" s="4">
        <v>6549.8150000000005</v>
      </c>
      <c r="M49" s="4">
        <v>1049.8150000000001</v>
      </c>
      <c r="N49" s="2">
        <f>M49+5500</f>
        <v>6549.8150000000005</v>
      </c>
    </row>
    <row r="50" spans="1:14" x14ac:dyDescent="0.2">
      <c r="A50" s="3" t="s">
        <v>10</v>
      </c>
      <c r="B50" s="4">
        <v>6549.8150000000005</v>
      </c>
      <c r="M50" s="4">
        <v>1049.8150000000001</v>
      </c>
      <c r="N50" s="2">
        <f>M50+5500</f>
        <v>6549.8150000000005</v>
      </c>
    </row>
    <row r="51" spans="1:14" x14ac:dyDescent="0.2">
      <c r="A51" s="3" t="s">
        <v>11</v>
      </c>
      <c r="B51" s="4">
        <v>7249.9949999999999</v>
      </c>
      <c r="M51" s="4">
        <v>1749.9950000000001</v>
      </c>
      <c r="N51" s="2">
        <f>M51+5500</f>
        <v>7249.9949999999999</v>
      </c>
    </row>
    <row r="52" spans="1:14" x14ac:dyDescent="0.2">
      <c r="A52" s="3" t="s">
        <v>12</v>
      </c>
      <c r="B52" s="4">
        <v>7250.7489999999998</v>
      </c>
      <c r="M52" s="4">
        <v>1750.749</v>
      </c>
      <c r="N52" s="2">
        <f t="shared" ref="N52:N54" si="2">M52+5500</f>
        <v>7250.7489999999998</v>
      </c>
    </row>
    <row r="53" spans="1:14" x14ac:dyDescent="0.2">
      <c r="A53" s="3" t="s">
        <v>13</v>
      </c>
      <c r="B53" s="4">
        <v>8131.7980000000007</v>
      </c>
      <c r="M53" s="4">
        <v>2631.7980000000002</v>
      </c>
      <c r="N53" s="2">
        <f t="shared" si="2"/>
        <v>8131.7980000000007</v>
      </c>
    </row>
    <row r="54" spans="1:14" x14ac:dyDescent="0.2">
      <c r="A54" s="3" t="s">
        <v>14</v>
      </c>
      <c r="B54" s="4">
        <v>8131.7980000000007</v>
      </c>
      <c r="M54" s="4">
        <v>2631.7980000000002</v>
      </c>
      <c r="N54" s="2">
        <f t="shared" si="2"/>
        <v>8131.7980000000007</v>
      </c>
    </row>
    <row r="55" spans="1:14" x14ac:dyDescent="0.2">
      <c r="A55" s="3" t="s">
        <v>15</v>
      </c>
      <c r="B55" s="4">
        <v>10821.29</v>
      </c>
      <c r="M55" s="4">
        <v>5321.29</v>
      </c>
      <c r="N55" s="2">
        <f>M55+5500</f>
        <v>10821.29</v>
      </c>
    </row>
    <row r="56" spans="1:14" x14ac:dyDescent="0.2">
      <c r="A56" s="3" t="s">
        <v>16</v>
      </c>
      <c r="B56" s="4">
        <v>11321.29</v>
      </c>
      <c r="M56" s="4">
        <v>5321.29</v>
      </c>
      <c r="N56" s="2">
        <f>M56+6000</f>
        <v>11321.29</v>
      </c>
    </row>
    <row r="57" spans="1:14" x14ac:dyDescent="0.2">
      <c r="A57" s="3" t="s">
        <v>17</v>
      </c>
      <c r="B57" s="4">
        <v>12080.633</v>
      </c>
      <c r="M57" s="4">
        <v>6080.6329999999998</v>
      </c>
      <c r="N57" s="2">
        <f t="shared" ref="N57:N63" si="3">M57+6000</f>
        <v>12080.633</v>
      </c>
    </row>
    <row r="58" spans="1:14" x14ac:dyDescent="0.2">
      <c r="A58" s="3" t="s">
        <v>18</v>
      </c>
      <c r="B58" s="4">
        <v>12080.633</v>
      </c>
      <c r="M58" s="4">
        <v>6080.6329999999998</v>
      </c>
      <c r="N58" s="2">
        <f t="shared" si="3"/>
        <v>12080.633</v>
      </c>
    </row>
    <row r="59" spans="1:14" x14ac:dyDescent="0.2">
      <c r="A59" s="3" t="s">
        <v>19</v>
      </c>
      <c r="B59" s="4">
        <v>14143.59</v>
      </c>
      <c r="M59" s="4">
        <v>8143.5899999999992</v>
      </c>
      <c r="N59" s="2">
        <f t="shared" si="3"/>
        <v>14143.59</v>
      </c>
    </row>
    <row r="60" spans="1:14" x14ac:dyDescent="0.2">
      <c r="A60" s="3" t="s">
        <v>20</v>
      </c>
      <c r="B60" s="4">
        <v>14143.59</v>
      </c>
      <c r="M60" s="4">
        <v>8143.5899999999992</v>
      </c>
      <c r="N60" s="2">
        <f t="shared" si="3"/>
        <v>14143.59</v>
      </c>
    </row>
    <row r="61" spans="1:14" x14ac:dyDescent="0.2">
      <c r="A61" s="3" t="s">
        <v>21</v>
      </c>
      <c r="B61" s="4">
        <v>15655.126</v>
      </c>
      <c r="M61" s="4">
        <v>9655.1260000000002</v>
      </c>
      <c r="N61" s="2">
        <f t="shared" si="3"/>
        <v>15655.126</v>
      </c>
    </row>
    <row r="62" spans="1:14" x14ac:dyDescent="0.2">
      <c r="A62" s="3" t="s">
        <v>22</v>
      </c>
      <c r="B62" s="4">
        <v>15655.126</v>
      </c>
      <c r="M62" s="4">
        <v>9655.1260000000002</v>
      </c>
      <c r="N62" s="2">
        <f t="shared" si="3"/>
        <v>15655.126</v>
      </c>
    </row>
    <row r="63" spans="1:14" x14ac:dyDescent="0.2">
      <c r="A63" s="3" t="s">
        <v>23</v>
      </c>
      <c r="B63" s="4">
        <v>18939.446</v>
      </c>
      <c r="M63" s="4">
        <v>12939.446</v>
      </c>
      <c r="N63" s="2">
        <f t="shared" si="3"/>
        <v>18939.446</v>
      </c>
    </row>
    <row r="64" spans="1:14" x14ac:dyDescent="0.2">
      <c r="A64" s="3" t="s">
        <v>24</v>
      </c>
      <c r="B64" s="4">
        <v>19439.446</v>
      </c>
      <c r="M64" s="4">
        <v>12939.446</v>
      </c>
      <c r="N64" s="2">
        <f>M64+6500</f>
        <v>19439.446</v>
      </c>
    </row>
    <row r="65" spans="1:14" x14ac:dyDescent="0.2">
      <c r="A65" s="3" t="s">
        <v>25</v>
      </c>
      <c r="B65" s="4">
        <v>31043</v>
      </c>
      <c r="M65" s="4">
        <v>24043</v>
      </c>
      <c r="N65" s="2">
        <f>M65+7000</f>
        <v>31043</v>
      </c>
    </row>
    <row r="66" spans="1:14" x14ac:dyDescent="0.2">
      <c r="A66" s="3" t="s">
        <v>27</v>
      </c>
      <c r="B66" s="4">
        <v>34110</v>
      </c>
      <c r="M66" s="4">
        <v>27110</v>
      </c>
      <c r="N66" s="2">
        <f>M66+7000</f>
        <v>34110</v>
      </c>
    </row>
    <row r="67" spans="1:14" x14ac:dyDescent="0.2">
      <c r="A67" s="3" t="s">
        <v>28</v>
      </c>
      <c r="B67" s="4">
        <v>36432</v>
      </c>
      <c r="M67" s="4">
        <v>29432</v>
      </c>
      <c r="N67" s="2">
        <f t="shared" ref="N67" si="4">M67+7000</f>
        <v>36432</v>
      </c>
    </row>
    <row r="68" spans="1:14" x14ac:dyDescent="0.2">
      <c r="A68" s="3" t="s">
        <v>26</v>
      </c>
      <c r="B68" s="4">
        <v>39492</v>
      </c>
      <c r="M68" s="4">
        <v>31992</v>
      </c>
      <c r="N68" s="2">
        <f>M68+7500</f>
        <v>39492</v>
      </c>
    </row>
    <row r="69" spans="1:14" x14ac:dyDescent="0.2">
      <c r="A69" s="3" t="s">
        <v>29</v>
      </c>
      <c r="B69" s="4">
        <v>41291</v>
      </c>
      <c r="M69" s="4">
        <v>33791</v>
      </c>
      <c r="N69" s="2">
        <f t="shared" ref="N69:N75" si="5">M69+7500</f>
        <v>41291</v>
      </c>
    </row>
    <row r="70" spans="1:14" x14ac:dyDescent="0.2">
      <c r="A70" s="3" t="s">
        <v>30</v>
      </c>
      <c r="B70" s="4">
        <v>43593</v>
      </c>
      <c r="M70" s="4">
        <v>36093</v>
      </c>
      <c r="N70" s="2">
        <f t="shared" si="5"/>
        <v>43593</v>
      </c>
    </row>
    <row r="71" spans="1:14" x14ac:dyDescent="0.2">
      <c r="A71" s="3" t="s">
        <v>31</v>
      </c>
      <c r="B71" s="4">
        <v>54411</v>
      </c>
      <c r="M71" s="4">
        <v>46911</v>
      </c>
      <c r="N71" s="2">
        <f t="shared" si="5"/>
        <v>54411</v>
      </c>
    </row>
    <row r="72" spans="1:14" x14ac:dyDescent="0.2">
      <c r="A72" s="3" t="s">
        <v>32</v>
      </c>
      <c r="B72" s="4">
        <v>56801</v>
      </c>
      <c r="M72" s="4">
        <v>49301</v>
      </c>
      <c r="N72" s="2">
        <f t="shared" si="5"/>
        <v>56801</v>
      </c>
    </row>
    <row r="73" spans="1:14" x14ac:dyDescent="0.2">
      <c r="A73" s="3" t="s">
        <v>33</v>
      </c>
      <c r="B73" s="4">
        <v>88795</v>
      </c>
      <c r="M73" s="4">
        <v>81295</v>
      </c>
      <c r="N73" s="2">
        <f t="shared" si="5"/>
        <v>88795</v>
      </c>
    </row>
    <row r="74" spans="1:14" x14ac:dyDescent="0.2">
      <c r="A74" s="3" t="s">
        <v>34</v>
      </c>
      <c r="B74" s="4">
        <v>102487</v>
      </c>
      <c r="M74" s="4">
        <v>94987</v>
      </c>
      <c r="N74" s="2">
        <f t="shared" si="5"/>
        <v>102487</v>
      </c>
    </row>
    <row r="75" spans="1:14" x14ac:dyDescent="0.2">
      <c r="A75" s="3" t="s">
        <v>35</v>
      </c>
      <c r="B75" s="4">
        <v>156730</v>
      </c>
      <c r="M75" s="4">
        <v>149230</v>
      </c>
      <c r="N75" s="2">
        <f t="shared" si="5"/>
        <v>156730</v>
      </c>
    </row>
    <row r="76" spans="1:14" x14ac:dyDescent="0.2">
      <c r="A76" s="3" t="s">
        <v>36</v>
      </c>
      <c r="B76" s="4">
        <v>171522</v>
      </c>
      <c r="M76" s="4">
        <v>163522</v>
      </c>
      <c r="N76" s="2">
        <f>M76+8000</f>
        <v>171522</v>
      </c>
    </row>
    <row r="77" spans="1:14" x14ac:dyDescent="0.2">
      <c r="A77" s="5" t="s">
        <v>37</v>
      </c>
      <c r="B77" s="4">
        <v>218954</v>
      </c>
      <c r="M77" s="4">
        <v>210954</v>
      </c>
      <c r="N77" s="2">
        <f t="shared" ref="N77:N78" si="6">M77+8000</f>
        <v>218954</v>
      </c>
    </row>
    <row r="78" spans="1:14" x14ac:dyDescent="0.2">
      <c r="A78" s="5" t="s">
        <v>38</v>
      </c>
      <c r="B78" s="4">
        <v>248532</v>
      </c>
      <c r="M78" s="4">
        <v>240532</v>
      </c>
      <c r="N78" s="2">
        <f t="shared" si="6"/>
        <v>248532</v>
      </c>
    </row>
    <row r="79" spans="1:14" x14ac:dyDescent="0.2">
      <c r="A79" s="6" t="s">
        <v>41</v>
      </c>
      <c r="B79" s="6"/>
    </row>
    <row r="80" spans="1:14" x14ac:dyDescent="0.2">
      <c r="A80" s="3" t="s">
        <v>2</v>
      </c>
      <c r="B80" s="3" t="s">
        <v>0</v>
      </c>
    </row>
    <row r="81" spans="1:14" x14ac:dyDescent="0.2">
      <c r="A81" s="3" t="s">
        <v>42</v>
      </c>
      <c r="B81" s="4">
        <v>182.75</v>
      </c>
      <c r="M81" s="4">
        <v>237.57500000000002</v>
      </c>
      <c r="N81" s="2">
        <f>M81/1.3</f>
        <v>182.75</v>
      </c>
    </row>
    <row r="82" spans="1:14" x14ac:dyDescent="0.2">
      <c r="A82" s="3" t="s">
        <v>43</v>
      </c>
      <c r="B82" s="4">
        <v>182.75</v>
      </c>
      <c r="M82" s="4">
        <v>237.57500000000002</v>
      </c>
      <c r="N82" s="2">
        <f t="shared" ref="N82:N102" si="7">M82/1.3</f>
        <v>182.75</v>
      </c>
    </row>
    <row r="83" spans="1:14" x14ac:dyDescent="0.2">
      <c r="A83" s="3" t="s">
        <v>44</v>
      </c>
      <c r="B83" s="4">
        <v>246.70999999999995</v>
      </c>
      <c r="M83" s="4">
        <v>320.72299999999996</v>
      </c>
      <c r="N83" s="2">
        <f t="shared" si="7"/>
        <v>246.70999999999995</v>
      </c>
    </row>
    <row r="84" spans="1:14" x14ac:dyDescent="0.2">
      <c r="A84" s="3" t="s">
        <v>45</v>
      </c>
      <c r="B84" s="4">
        <v>246.70999999999995</v>
      </c>
      <c r="M84" s="4">
        <v>320.72299999999996</v>
      </c>
      <c r="N84" s="2">
        <f t="shared" si="7"/>
        <v>246.70999999999995</v>
      </c>
    </row>
    <row r="85" spans="1:14" x14ac:dyDescent="0.2">
      <c r="A85" s="3" t="s">
        <v>46</v>
      </c>
      <c r="B85" s="4">
        <v>307.67999999999995</v>
      </c>
      <c r="M85" s="4">
        <v>399.98399999999992</v>
      </c>
      <c r="N85" s="2">
        <f t="shared" si="7"/>
        <v>307.67999999999995</v>
      </c>
    </row>
    <row r="86" spans="1:14" x14ac:dyDescent="0.2">
      <c r="A86" s="3" t="s">
        <v>47</v>
      </c>
      <c r="B86" s="4">
        <v>480.09999999999997</v>
      </c>
      <c r="M86" s="4">
        <v>624.13</v>
      </c>
      <c r="N86" s="2">
        <f t="shared" si="7"/>
        <v>480.09999999999997</v>
      </c>
    </row>
    <row r="87" spans="1:14" x14ac:dyDescent="0.2">
      <c r="A87" s="3" t="s">
        <v>48</v>
      </c>
      <c r="B87" s="4">
        <v>506.40000000000003</v>
      </c>
      <c r="M87" s="4">
        <v>658.32</v>
      </c>
      <c r="N87" s="2">
        <f t="shared" si="7"/>
        <v>506.40000000000003</v>
      </c>
    </row>
    <row r="88" spans="1:14" x14ac:dyDescent="0.2">
      <c r="A88" s="3" t="s">
        <v>9</v>
      </c>
      <c r="B88" s="4">
        <v>807.55000000000007</v>
      </c>
      <c r="M88" s="4">
        <v>1049.8150000000001</v>
      </c>
      <c r="N88" s="2">
        <f t="shared" si="7"/>
        <v>807.55000000000007</v>
      </c>
    </row>
    <row r="89" spans="1:14" x14ac:dyDescent="0.2">
      <c r="A89" s="3" t="s">
        <v>11</v>
      </c>
      <c r="B89" s="4">
        <v>1346.15</v>
      </c>
      <c r="M89" s="4">
        <v>1749.9950000000001</v>
      </c>
      <c r="N89" s="2">
        <f t="shared" si="7"/>
        <v>1346.15</v>
      </c>
    </row>
    <row r="90" spans="1:14" x14ac:dyDescent="0.2">
      <c r="A90" s="3" t="s">
        <v>13</v>
      </c>
      <c r="B90" s="4">
        <v>2024.46</v>
      </c>
      <c r="M90" s="4">
        <v>2631.7980000000002</v>
      </c>
      <c r="N90" s="2">
        <f t="shared" si="7"/>
        <v>2024.46</v>
      </c>
    </row>
    <row r="91" spans="1:14" x14ac:dyDescent="0.2">
      <c r="A91" s="3" t="s">
        <v>15</v>
      </c>
      <c r="B91" s="4">
        <v>4093.2999999999997</v>
      </c>
      <c r="M91" s="4">
        <v>5321.29</v>
      </c>
      <c r="N91" s="2">
        <f t="shared" si="7"/>
        <v>4093.2999999999997</v>
      </c>
    </row>
    <row r="92" spans="1:14" x14ac:dyDescent="0.2">
      <c r="A92" s="3" t="s">
        <v>17</v>
      </c>
      <c r="B92" s="4">
        <v>4677.41</v>
      </c>
      <c r="M92" s="4">
        <v>6080.6329999999998</v>
      </c>
      <c r="N92" s="2">
        <f t="shared" si="7"/>
        <v>4677.41</v>
      </c>
    </row>
    <row r="93" spans="1:14" x14ac:dyDescent="0.2">
      <c r="A93" s="3" t="s">
        <v>19</v>
      </c>
      <c r="B93" s="4">
        <v>6264.2999999999993</v>
      </c>
      <c r="M93" s="4">
        <v>8143.5899999999992</v>
      </c>
      <c r="N93" s="2">
        <f t="shared" si="7"/>
        <v>6264.2999999999993</v>
      </c>
    </row>
    <row r="94" spans="1:14" x14ac:dyDescent="0.2">
      <c r="A94" s="3" t="s">
        <v>21</v>
      </c>
      <c r="B94" s="4">
        <v>7427.0199999999995</v>
      </c>
      <c r="M94" s="4">
        <v>9655.1260000000002</v>
      </c>
      <c r="N94" s="2">
        <f t="shared" si="7"/>
        <v>7427.0199999999995</v>
      </c>
    </row>
    <row r="95" spans="1:14" x14ac:dyDescent="0.2">
      <c r="A95" s="3" t="s">
        <v>23</v>
      </c>
      <c r="B95" s="4">
        <v>9953.42</v>
      </c>
      <c r="M95" s="4">
        <v>12939.446</v>
      </c>
      <c r="N95" s="2">
        <f t="shared" si="7"/>
        <v>9953.42</v>
      </c>
    </row>
    <row r="96" spans="1:14" x14ac:dyDescent="0.2">
      <c r="A96" s="3" t="s">
        <v>25</v>
      </c>
      <c r="B96" s="4">
        <v>18494.615384615383</v>
      </c>
      <c r="M96" s="4">
        <v>24043</v>
      </c>
      <c r="N96" s="2">
        <f t="shared" si="7"/>
        <v>18494.615384615383</v>
      </c>
    </row>
    <row r="97" spans="1:14" x14ac:dyDescent="0.2">
      <c r="A97" s="3" t="s">
        <v>28</v>
      </c>
      <c r="B97" s="4">
        <v>22640</v>
      </c>
      <c r="M97" s="4">
        <v>29432</v>
      </c>
      <c r="N97" s="2">
        <f t="shared" si="7"/>
        <v>22640</v>
      </c>
    </row>
    <row r="98" spans="1:14" x14ac:dyDescent="0.2">
      <c r="A98" s="3" t="s">
        <v>29</v>
      </c>
      <c r="B98" s="4">
        <v>25993.076923076922</v>
      </c>
      <c r="M98" s="4">
        <v>33791</v>
      </c>
      <c r="N98" s="2">
        <f t="shared" si="7"/>
        <v>25993.076923076922</v>
      </c>
    </row>
    <row r="99" spans="1:14" x14ac:dyDescent="0.2">
      <c r="A99" s="3" t="s">
        <v>31</v>
      </c>
      <c r="B99" s="4">
        <v>36085.384615384617</v>
      </c>
      <c r="M99" s="4">
        <v>46911</v>
      </c>
      <c r="N99" s="2">
        <f t="shared" si="7"/>
        <v>36085.384615384617</v>
      </c>
    </row>
    <row r="100" spans="1:14" x14ac:dyDescent="0.2">
      <c r="A100" s="3" t="s">
        <v>33</v>
      </c>
      <c r="B100" s="4">
        <v>62534.615384615383</v>
      </c>
      <c r="M100" s="4">
        <v>81295</v>
      </c>
      <c r="N100" s="2">
        <f t="shared" si="7"/>
        <v>62534.615384615383</v>
      </c>
    </row>
    <row r="101" spans="1:14" x14ac:dyDescent="0.2">
      <c r="A101" s="3" t="s">
        <v>35</v>
      </c>
      <c r="B101" s="4">
        <v>114792.30769230769</v>
      </c>
      <c r="M101" s="4">
        <v>149230</v>
      </c>
      <c r="N101" s="2">
        <f t="shared" si="7"/>
        <v>114792.30769230769</v>
      </c>
    </row>
    <row r="102" spans="1:14" x14ac:dyDescent="0.2">
      <c r="A102" s="5" t="s">
        <v>37</v>
      </c>
      <c r="B102" s="4">
        <v>162272.30769230769</v>
      </c>
      <c r="M102" s="4">
        <v>210954</v>
      </c>
      <c r="N102" s="2">
        <f t="shared" si="7"/>
        <v>162272.30769230769</v>
      </c>
    </row>
    <row r="103" spans="1:14" x14ac:dyDescent="0.2">
      <c r="A103" s="6" t="s">
        <v>49</v>
      </c>
      <c r="B103" s="6"/>
    </row>
    <row r="104" spans="1:14" x14ac:dyDescent="0.2">
      <c r="A104" s="3" t="s">
        <v>2</v>
      </c>
      <c r="B104" s="3" t="s">
        <v>0</v>
      </c>
    </row>
    <row r="105" spans="1:14" x14ac:dyDescent="0.2">
      <c r="A105" s="3" t="s">
        <v>42</v>
      </c>
      <c r="B105" s="4">
        <v>2682.75</v>
      </c>
      <c r="M105" s="4">
        <v>182.75</v>
      </c>
      <c r="N105" s="2">
        <f>M105+2500</f>
        <v>2682.75</v>
      </c>
    </row>
    <row r="106" spans="1:14" x14ac:dyDescent="0.2">
      <c r="A106" s="3" t="s">
        <v>43</v>
      </c>
      <c r="B106" s="4">
        <v>2682.75</v>
      </c>
      <c r="M106" s="4">
        <v>182.75</v>
      </c>
      <c r="N106" s="2">
        <f t="shared" ref="N106:N107" si="8">M106+2500</f>
        <v>2682.75</v>
      </c>
    </row>
    <row r="107" spans="1:14" x14ac:dyDescent="0.2">
      <c r="A107" s="3" t="s">
        <v>44</v>
      </c>
      <c r="B107" s="4">
        <v>2746.71</v>
      </c>
      <c r="M107" s="4">
        <v>246.70999999999995</v>
      </c>
      <c r="N107" s="2">
        <f t="shared" si="8"/>
        <v>2746.71</v>
      </c>
    </row>
    <row r="108" spans="1:14" x14ac:dyDescent="0.2">
      <c r="A108" s="3" t="s">
        <v>45</v>
      </c>
      <c r="B108" s="4">
        <v>3746.71</v>
      </c>
      <c r="M108" s="4">
        <v>246.70999999999995</v>
      </c>
      <c r="N108" s="2">
        <f>M108+3500</f>
        <v>3746.71</v>
      </c>
    </row>
    <row r="109" spans="1:14" x14ac:dyDescent="0.2">
      <c r="A109" s="3" t="s">
        <v>46</v>
      </c>
      <c r="B109" s="4">
        <v>3807.68</v>
      </c>
      <c r="M109" s="4">
        <v>307.67999999999995</v>
      </c>
      <c r="N109" s="2">
        <f t="shared" ref="N109:N110" si="9">M109+3500</f>
        <v>3807.68</v>
      </c>
    </row>
    <row r="110" spans="1:14" x14ac:dyDescent="0.2">
      <c r="A110" s="3" t="s">
        <v>47</v>
      </c>
      <c r="B110" s="4">
        <v>3980.1</v>
      </c>
      <c r="M110" s="4">
        <v>480.09999999999997</v>
      </c>
      <c r="N110" s="2">
        <f t="shared" si="9"/>
        <v>3980.1</v>
      </c>
    </row>
    <row r="111" spans="1:14" x14ac:dyDescent="0.2">
      <c r="A111" s="3" t="s">
        <v>48</v>
      </c>
      <c r="B111" s="4">
        <v>4006.4</v>
      </c>
      <c r="M111" s="4">
        <v>506.40000000000003</v>
      </c>
      <c r="N111" s="2">
        <f>M111+3500</f>
        <v>4006.4</v>
      </c>
    </row>
    <row r="112" spans="1:14" x14ac:dyDescent="0.2">
      <c r="A112" s="3" t="s">
        <v>9</v>
      </c>
      <c r="B112" s="4">
        <v>5307.55</v>
      </c>
      <c r="M112" s="4">
        <v>807.55000000000007</v>
      </c>
      <c r="N112" s="2">
        <f>M112+4500</f>
        <v>5307.55</v>
      </c>
    </row>
    <row r="113" spans="1:14" x14ac:dyDescent="0.2">
      <c r="A113" s="3" t="s">
        <v>11</v>
      </c>
      <c r="B113" s="4">
        <v>5846.15</v>
      </c>
      <c r="M113" s="4">
        <v>1346.15</v>
      </c>
      <c r="N113" s="2">
        <f t="shared" ref="N113:N115" si="10">M113+4500</f>
        <v>5846.15</v>
      </c>
    </row>
    <row r="114" spans="1:14" x14ac:dyDescent="0.2">
      <c r="A114" s="3" t="s">
        <v>13</v>
      </c>
      <c r="B114" s="4">
        <v>6524.46</v>
      </c>
      <c r="M114" s="4">
        <v>2024.46</v>
      </c>
      <c r="N114" s="2">
        <f t="shared" si="10"/>
        <v>6524.46</v>
      </c>
    </row>
    <row r="115" spans="1:14" x14ac:dyDescent="0.2">
      <c r="A115" s="3" t="s">
        <v>15</v>
      </c>
      <c r="B115" s="4">
        <v>8593.2999999999993</v>
      </c>
      <c r="M115" s="4">
        <v>4093.2999999999997</v>
      </c>
      <c r="N115" s="2">
        <f t="shared" si="10"/>
        <v>8593.2999999999993</v>
      </c>
    </row>
    <row r="116" spans="1:14" x14ac:dyDescent="0.2">
      <c r="A116" s="3" t="s">
        <v>17</v>
      </c>
      <c r="B116" s="4">
        <v>10177.41</v>
      </c>
      <c r="M116" s="4">
        <v>4677.41</v>
      </c>
      <c r="N116" s="2">
        <f>M116+5500</f>
        <v>10177.41</v>
      </c>
    </row>
    <row r="117" spans="1:14" x14ac:dyDescent="0.2">
      <c r="A117" s="3" t="s">
        <v>19</v>
      </c>
      <c r="B117" s="4">
        <v>12264.3</v>
      </c>
      <c r="M117" s="4">
        <v>6264.2999999999993</v>
      </c>
      <c r="N117" s="2">
        <f>M117+6000</f>
        <v>12264.3</v>
      </c>
    </row>
    <row r="118" spans="1:14" x14ac:dyDescent="0.2">
      <c r="A118" s="3" t="s">
        <v>21</v>
      </c>
      <c r="B118" s="4">
        <v>13427.02</v>
      </c>
      <c r="M118" s="4">
        <v>7427.0199999999995</v>
      </c>
      <c r="N118" s="2">
        <f t="shared" ref="N118:N122" si="11">M118+6000</f>
        <v>13427.02</v>
      </c>
    </row>
    <row r="119" spans="1:14" x14ac:dyDescent="0.2">
      <c r="A119" s="3" t="s">
        <v>23</v>
      </c>
      <c r="B119" s="4">
        <v>15953.42</v>
      </c>
      <c r="M119" s="4">
        <v>9953.42</v>
      </c>
      <c r="N119" s="2">
        <f t="shared" si="11"/>
        <v>15953.42</v>
      </c>
    </row>
    <row r="120" spans="1:14" x14ac:dyDescent="0.2">
      <c r="A120" s="3" t="s">
        <v>25</v>
      </c>
      <c r="B120" s="4">
        <v>24494.615384615383</v>
      </c>
      <c r="M120" s="4">
        <v>18494.615384615383</v>
      </c>
      <c r="N120" s="2">
        <f t="shared" si="11"/>
        <v>24494.615384615383</v>
      </c>
    </row>
    <row r="121" spans="1:14" x14ac:dyDescent="0.2">
      <c r="A121" s="3" t="s">
        <v>28</v>
      </c>
      <c r="B121" s="4">
        <v>28640</v>
      </c>
      <c r="M121" s="4">
        <v>22640</v>
      </c>
      <c r="N121" s="2">
        <f t="shared" si="11"/>
        <v>28640</v>
      </c>
    </row>
    <row r="122" spans="1:14" x14ac:dyDescent="0.2">
      <c r="A122" s="3" t="s">
        <v>29</v>
      </c>
      <c r="B122" s="4">
        <v>31993.076923076922</v>
      </c>
      <c r="M122" s="4">
        <v>25993.076923076922</v>
      </c>
      <c r="N122" s="2">
        <f t="shared" si="11"/>
        <v>31993.076923076922</v>
      </c>
    </row>
    <row r="123" spans="1:14" x14ac:dyDescent="0.2">
      <c r="A123" s="3" t="s">
        <v>31</v>
      </c>
      <c r="B123" s="4">
        <v>42085.384615384617</v>
      </c>
      <c r="M123" s="4">
        <v>36085.384615384617</v>
      </c>
      <c r="N123" s="2">
        <f>M123+6000</f>
        <v>42085.384615384617</v>
      </c>
    </row>
    <row r="124" spans="1:14" x14ac:dyDescent="0.2">
      <c r="A124" s="3" t="s">
        <v>33</v>
      </c>
      <c r="B124" s="4">
        <v>69034.615384615376</v>
      </c>
      <c r="M124" s="4">
        <v>62534.615384615383</v>
      </c>
      <c r="N124" s="2">
        <f>M124+6500</f>
        <v>69034.615384615376</v>
      </c>
    </row>
    <row r="125" spans="1:14" x14ac:dyDescent="0.2">
      <c r="A125" s="3" t="s">
        <v>35</v>
      </c>
      <c r="B125" s="4">
        <v>121792.30769230769</v>
      </c>
      <c r="M125" s="4">
        <v>114792.30769230769</v>
      </c>
      <c r="N125" s="2">
        <f>M125+7000</f>
        <v>121792.30769230769</v>
      </c>
    </row>
    <row r="126" spans="1:14" x14ac:dyDescent="0.2">
      <c r="A126" s="5" t="s">
        <v>37</v>
      </c>
      <c r="B126" s="4">
        <v>169272.30769230769</v>
      </c>
      <c r="M126" s="4">
        <v>162272.30769230769</v>
      </c>
      <c r="N126" s="2">
        <f>M126+7000</f>
        <v>169272.30769230769</v>
      </c>
    </row>
    <row r="127" spans="1:14" x14ac:dyDescent="0.2">
      <c r="A127" s="6" t="s">
        <v>50</v>
      </c>
      <c r="B127" s="6"/>
    </row>
    <row r="128" spans="1:14" x14ac:dyDescent="0.2">
      <c r="A128" s="3" t="s">
        <v>2</v>
      </c>
      <c r="B128" s="3" t="s">
        <v>0</v>
      </c>
      <c r="M128" s="4">
        <v>237.57500000000002</v>
      </c>
      <c r="N128" s="2">
        <f>M128/1.15</f>
        <v>206.58695652173915</v>
      </c>
    </row>
    <row r="129" spans="1:14" x14ac:dyDescent="0.2">
      <c r="A129" s="3" t="s">
        <v>1</v>
      </c>
      <c r="B129" s="4">
        <v>206.58695652173915</v>
      </c>
      <c r="M129" s="4">
        <v>320.72299999999996</v>
      </c>
      <c r="N129" s="2">
        <f t="shared" ref="N129:N163" si="12">M129/1.15</f>
        <v>278.88956521739129</v>
      </c>
    </row>
    <row r="130" spans="1:14" x14ac:dyDescent="0.2">
      <c r="A130" s="3" t="s">
        <v>4</v>
      </c>
      <c r="B130" s="4">
        <v>278.88956521739129</v>
      </c>
      <c r="M130" s="4">
        <v>320.72299999999996</v>
      </c>
      <c r="N130" s="2">
        <f t="shared" si="12"/>
        <v>278.88956521739129</v>
      </c>
    </row>
    <row r="131" spans="1:14" x14ac:dyDescent="0.2">
      <c r="A131" s="3" t="s">
        <v>6</v>
      </c>
      <c r="B131" s="4">
        <v>278.88956521739129</v>
      </c>
      <c r="M131" s="4">
        <v>399.98399999999992</v>
      </c>
      <c r="N131" s="2">
        <f t="shared" si="12"/>
        <v>347.81217391304347</v>
      </c>
    </row>
    <row r="132" spans="1:14" x14ac:dyDescent="0.2">
      <c r="A132" s="3" t="s">
        <v>7</v>
      </c>
      <c r="B132" s="4">
        <v>347.81217391304347</v>
      </c>
      <c r="M132" s="4">
        <v>624.13</v>
      </c>
      <c r="N132" s="2">
        <f t="shared" si="12"/>
        <v>542.7217391304348</v>
      </c>
    </row>
    <row r="133" spans="1:14" x14ac:dyDescent="0.2">
      <c r="A133" s="3" t="s">
        <v>39</v>
      </c>
      <c r="B133" s="4">
        <v>542.7217391304348</v>
      </c>
      <c r="M133" s="4">
        <v>658.32</v>
      </c>
      <c r="N133" s="2">
        <f t="shared" si="12"/>
        <v>572.45217391304357</v>
      </c>
    </row>
    <row r="134" spans="1:14" x14ac:dyDescent="0.2">
      <c r="A134" s="3" t="s">
        <v>8</v>
      </c>
      <c r="B134" s="4">
        <v>572.45217391304357</v>
      </c>
      <c r="M134" s="4">
        <v>1049.8150000000001</v>
      </c>
      <c r="N134" s="2">
        <f t="shared" si="12"/>
        <v>912.88260869565227</v>
      </c>
    </row>
    <row r="135" spans="1:14" x14ac:dyDescent="0.2">
      <c r="A135" s="3" t="s">
        <v>9</v>
      </c>
      <c r="B135" s="4">
        <v>912.88260869565227</v>
      </c>
      <c r="M135" s="4">
        <v>1049.8150000000001</v>
      </c>
      <c r="N135" s="2">
        <f t="shared" si="12"/>
        <v>912.88260869565227</v>
      </c>
    </row>
    <row r="136" spans="1:14" x14ac:dyDescent="0.2">
      <c r="A136" s="3" t="s">
        <v>10</v>
      </c>
      <c r="B136" s="4">
        <v>912.88260869565227</v>
      </c>
      <c r="M136" s="4">
        <v>1749.9950000000001</v>
      </c>
      <c r="N136" s="2">
        <f t="shared" si="12"/>
        <v>1521.7347826086959</v>
      </c>
    </row>
    <row r="137" spans="1:14" x14ac:dyDescent="0.2">
      <c r="A137" s="3" t="s">
        <v>11</v>
      </c>
      <c r="B137" s="4">
        <v>1521.7347826086959</v>
      </c>
      <c r="M137" s="4">
        <v>1750.749</v>
      </c>
      <c r="N137" s="2">
        <f t="shared" si="12"/>
        <v>1522.3904347826087</v>
      </c>
    </row>
    <row r="138" spans="1:14" x14ac:dyDescent="0.2">
      <c r="A138" s="3" t="s">
        <v>12</v>
      </c>
      <c r="B138" s="4">
        <v>1522.3904347826087</v>
      </c>
      <c r="M138" s="4">
        <v>2631.7980000000002</v>
      </c>
      <c r="N138" s="2">
        <f t="shared" si="12"/>
        <v>2288.5200000000004</v>
      </c>
    </row>
    <row r="139" spans="1:14" x14ac:dyDescent="0.2">
      <c r="A139" s="3" t="s">
        <v>13</v>
      </c>
      <c r="B139" s="4">
        <v>2288.5200000000004</v>
      </c>
      <c r="M139" s="4">
        <v>2631.7980000000002</v>
      </c>
      <c r="N139" s="2">
        <f t="shared" si="12"/>
        <v>2288.5200000000004</v>
      </c>
    </row>
    <row r="140" spans="1:14" x14ac:dyDescent="0.2">
      <c r="A140" s="3" t="s">
        <v>14</v>
      </c>
      <c r="B140" s="4">
        <v>2288.5200000000004</v>
      </c>
      <c r="M140" s="4">
        <v>5321.29</v>
      </c>
      <c r="N140" s="2">
        <f t="shared" si="12"/>
        <v>4627.2086956521744</v>
      </c>
    </row>
    <row r="141" spans="1:14" x14ac:dyDescent="0.2">
      <c r="A141" s="3" t="s">
        <v>15</v>
      </c>
      <c r="B141" s="4">
        <v>4627.2086956521744</v>
      </c>
      <c r="M141" s="4">
        <v>5321.29</v>
      </c>
      <c r="N141" s="2">
        <f t="shared" si="12"/>
        <v>4627.2086956521744</v>
      </c>
    </row>
    <row r="142" spans="1:14" x14ac:dyDescent="0.2">
      <c r="A142" s="3" t="s">
        <v>16</v>
      </c>
      <c r="B142" s="4">
        <v>4627.2086956521744</v>
      </c>
      <c r="M142" s="4">
        <v>6080.6329999999998</v>
      </c>
      <c r="N142" s="2">
        <f t="shared" si="12"/>
        <v>5287.5069565217391</v>
      </c>
    </row>
    <row r="143" spans="1:14" x14ac:dyDescent="0.2">
      <c r="A143" s="3" t="s">
        <v>17</v>
      </c>
      <c r="B143" s="4">
        <v>5287.5069565217391</v>
      </c>
      <c r="M143" s="4">
        <v>6080.6329999999998</v>
      </c>
      <c r="N143" s="2">
        <f t="shared" si="12"/>
        <v>5287.5069565217391</v>
      </c>
    </row>
    <row r="144" spans="1:14" x14ac:dyDescent="0.2">
      <c r="A144" s="3" t="s">
        <v>18</v>
      </c>
      <c r="B144" s="4">
        <v>5287.5069565217391</v>
      </c>
      <c r="M144" s="4">
        <v>8143.5899999999992</v>
      </c>
      <c r="N144" s="2">
        <f t="shared" si="12"/>
        <v>7081.3826086956524</v>
      </c>
    </row>
    <row r="145" spans="1:14" x14ac:dyDescent="0.2">
      <c r="A145" s="3" t="s">
        <v>19</v>
      </c>
      <c r="B145" s="4">
        <v>7081.3826086956524</v>
      </c>
      <c r="M145" s="4">
        <v>8143.5899999999992</v>
      </c>
      <c r="N145" s="2">
        <f t="shared" si="12"/>
        <v>7081.3826086956524</v>
      </c>
    </row>
    <row r="146" spans="1:14" x14ac:dyDescent="0.2">
      <c r="A146" s="3" t="s">
        <v>20</v>
      </c>
      <c r="B146" s="4">
        <v>7081.3826086956524</v>
      </c>
      <c r="M146" s="4">
        <v>9655.1260000000002</v>
      </c>
      <c r="N146" s="2">
        <f t="shared" si="12"/>
        <v>8395.7617391304357</v>
      </c>
    </row>
    <row r="147" spans="1:14" x14ac:dyDescent="0.2">
      <c r="A147" s="3" t="s">
        <v>21</v>
      </c>
      <c r="B147" s="4">
        <v>8395.7617391304357</v>
      </c>
      <c r="M147" s="4">
        <v>9655.1260000000002</v>
      </c>
      <c r="N147" s="2">
        <f t="shared" si="12"/>
        <v>8395.7617391304357</v>
      </c>
    </row>
    <row r="148" spans="1:14" x14ac:dyDescent="0.2">
      <c r="A148" s="3" t="s">
        <v>22</v>
      </c>
      <c r="B148" s="4">
        <v>8395.7617391304357</v>
      </c>
      <c r="M148" s="4">
        <v>12939.446</v>
      </c>
      <c r="N148" s="2">
        <f t="shared" si="12"/>
        <v>11251.692173913045</v>
      </c>
    </row>
    <row r="149" spans="1:14" x14ac:dyDescent="0.2">
      <c r="A149" s="3" t="s">
        <v>23</v>
      </c>
      <c r="B149" s="4">
        <v>11251.692173913045</v>
      </c>
      <c r="M149" s="4">
        <v>12939.446</v>
      </c>
      <c r="N149" s="2">
        <f t="shared" si="12"/>
        <v>11251.692173913045</v>
      </c>
    </row>
    <row r="150" spans="1:14" x14ac:dyDescent="0.2">
      <c r="A150" s="3" t="s">
        <v>24</v>
      </c>
      <c r="B150" s="4">
        <v>11251.692173913045</v>
      </c>
      <c r="M150" s="4">
        <v>24043</v>
      </c>
      <c r="N150" s="2">
        <f t="shared" si="12"/>
        <v>20906.956521739132</v>
      </c>
    </row>
    <row r="151" spans="1:14" x14ac:dyDescent="0.2">
      <c r="A151" s="3" t="s">
        <v>25</v>
      </c>
      <c r="B151" s="4">
        <v>20906.956521739132</v>
      </c>
      <c r="M151" s="4">
        <v>27110</v>
      </c>
      <c r="N151" s="2">
        <f t="shared" si="12"/>
        <v>23573.913043478264</v>
      </c>
    </row>
    <row r="152" spans="1:14" x14ac:dyDescent="0.2">
      <c r="A152" s="3" t="s">
        <v>27</v>
      </c>
      <c r="B152" s="4">
        <v>23573.913043478264</v>
      </c>
      <c r="M152" s="4">
        <v>29432</v>
      </c>
      <c r="N152" s="2">
        <f t="shared" si="12"/>
        <v>25593.043478260872</v>
      </c>
    </row>
    <row r="153" spans="1:14" x14ac:dyDescent="0.2">
      <c r="A153" s="3" t="s">
        <v>28</v>
      </c>
      <c r="B153" s="4">
        <v>25593.043478260872</v>
      </c>
      <c r="M153" s="4">
        <v>31992</v>
      </c>
      <c r="N153" s="2">
        <f t="shared" si="12"/>
        <v>27819.130434782612</v>
      </c>
    </row>
    <row r="154" spans="1:14" x14ac:dyDescent="0.2">
      <c r="A154" s="3" t="s">
        <v>26</v>
      </c>
      <c r="B154" s="4">
        <v>27819.130434782612</v>
      </c>
      <c r="M154" s="4">
        <v>33791</v>
      </c>
      <c r="N154" s="2">
        <f t="shared" si="12"/>
        <v>29383.478260869568</v>
      </c>
    </row>
    <row r="155" spans="1:14" x14ac:dyDescent="0.2">
      <c r="A155" s="3" t="s">
        <v>29</v>
      </c>
      <c r="B155" s="4">
        <v>29383.478260869568</v>
      </c>
      <c r="M155" s="4">
        <v>36093</v>
      </c>
      <c r="N155" s="2">
        <f t="shared" si="12"/>
        <v>31385.217391304352</v>
      </c>
    </row>
    <row r="156" spans="1:14" x14ac:dyDescent="0.2">
      <c r="A156" s="3" t="s">
        <v>30</v>
      </c>
      <c r="B156" s="4">
        <v>31385.217391304352</v>
      </c>
      <c r="M156" s="4">
        <v>46911</v>
      </c>
      <c r="N156" s="2">
        <f t="shared" si="12"/>
        <v>40792.17391304348</v>
      </c>
    </row>
    <row r="157" spans="1:14" x14ac:dyDescent="0.2">
      <c r="A157" s="3" t="s">
        <v>31</v>
      </c>
      <c r="B157" s="4">
        <v>40792.17391304348</v>
      </c>
      <c r="M157" s="4">
        <v>49301</v>
      </c>
      <c r="N157" s="2">
        <f t="shared" si="12"/>
        <v>42870.434782608696</v>
      </c>
    </row>
    <row r="158" spans="1:14" x14ac:dyDescent="0.2">
      <c r="A158" s="3" t="s">
        <v>32</v>
      </c>
      <c r="B158" s="4">
        <v>42870.434782608696</v>
      </c>
      <c r="M158" s="4">
        <v>81295</v>
      </c>
      <c r="N158" s="2">
        <f t="shared" si="12"/>
        <v>70691.304347826095</v>
      </c>
    </row>
    <row r="159" spans="1:14" x14ac:dyDescent="0.2">
      <c r="A159" s="3" t="s">
        <v>33</v>
      </c>
      <c r="B159" s="4">
        <v>70691.304347826095</v>
      </c>
      <c r="M159" s="4">
        <v>94987</v>
      </c>
      <c r="N159" s="2">
        <f t="shared" si="12"/>
        <v>82597.391304347839</v>
      </c>
    </row>
    <row r="160" spans="1:14" x14ac:dyDescent="0.2">
      <c r="A160" s="3" t="s">
        <v>34</v>
      </c>
      <c r="B160" s="4">
        <v>82597.391304347839</v>
      </c>
      <c r="M160" s="4">
        <v>149230</v>
      </c>
      <c r="N160" s="2">
        <f t="shared" si="12"/>
        <v>129765.21739130435</v>
      </c>
    </row>
    <row r="161" spans="1:14" x14ac:dyDescent="0.2">
      <c r="A161" s="3" t="s">
        <v>35</v>
      </c>
      <c r="B161" s="4">
        <v>129765.21739130435</v>
      </c>
      <c r="M161" s="4">
        <v>163522</v>
      </c>
      <c r="N161" s="2">
        <f t="shared" si="12"/>
        <v>142193.04347826089</v>
      </c>
    </row>
    <row r="162" spans="1:14" x14ac:dyDescent="0.2">
      <c r="A162" s="3" t="s">
        <v>36</v>
      </c>
      <c r="B162" s="4">
        <v>142193.04347826089</v>
      </c>
      <c r="M162" s="4">
        <v>210954</v>
      </c>
      <c r="N162" s="2">
        <f t="shared" si="12"/>
        <v>183438.26086956525</v>
      </c>
    </row>
    <row r="163" spans="1:14" x14ac:dyDescent="0.2">
      <c r="A163" s="5" t="s">
        <v>37</v>
      </c>
      <c r="B163" s="4">
        <v>183438.26086956525</v>
      </c>
      <c r="M163" s="4">
        <v>240532</v>
      </c>
      <c r="N163" s="2">
        <f t="shared" si="12"/>
        <v>209158.26086956525</v>
      </c>
    </row>
    <row r="164" spans="1:14" x14ac:dyDescent="0.2">
      <c r="A164" s="5" t="s">
        <v>38</v>
      </c>
      <c r="B164" s="4">
        <v>209158.26086956525</v>
      </c>
    </row>
    <row r="165" spans="1:14" x14ac:dyDescent="0.2">
      <c r="A165" s="6" t="s">
        <v>51</v>
      </c>
      <c r="B165" s="6"/>
    </row>
    <row r="166" spans="1:14" x14ac:dyDescent="0.2">
      <c r="A166" s="3" t="s">
        <v>2</v>
      </c>
      <c r="B166" s="3" t="s">
        <v>0</v>
      </c>
    </row>
    <row r="167" spans="1:14" x14ac:dyDescent="0.2">
      <c r="A167" s="3" t="s">
        <v>1</v>
      </c>
      <c r="B167" s="4">
        <v>2380.5</v>
      </c>
      <c r="M167" s="2">
        <v>2737.5749999999998</v>
      </c>
      <c r="N167" s="2">
        <f>M167/1.15</f>
        <v>2380.5</v>
      </c>
    </row>
    <row r="168" spans="1:14" x14ac:dyDescent="0.2">
      <c r="A168" s="3" t="s">
        <v>4</v>
      </c>
      <c r="B168" s="4">
        <v>2452.8026086956525</v>
      </c>
      <c r="M168" s="2">
        <v>2820.723</v>
      </c>
      <c r="N168" s="2">
        <f t="shared" ref="N168:N202" si="13">M168/1.15</f>
        <v>2452.8026086956525</v>
      </c>
    </row>
    <row r="169" spans="1:14" x14ac:dyDescent="0.2">
      <c r="A169" s="3" t="s">
        <v>6</v>
      </c>
      <c r="B169" s="4">
        <v>2452.8026086956525</v>
      </c>
      <c r="M169" s="2">
        <v>2820.723</v>
      </c>
      <c r="N169" s="2">
        <f t="shared" si="13"/>
        <v>2452.8026086956525</v>
      </c>
    </row>
    <row r="170" spans="1:14" x14ac:dyDescent="0.2">
      <c r="A170" s="3" t="s">
        <v>7</v>
      </c>
      <c r="B170" s="4">
        <v>3391.2904347826088</v>
      </c>
      <c r="M170" s="2">
        <v>3899.9839999999999</v>
      </c>
      <c r="N170" s="2">
        <f t="shared" si="13"/>
        <v>3391.2904347826088</v>
      </c>
    </row>
    <row r="171" spans="1:14" x14ac:dyDescent="0.2">
      <c r="A171" s="3" t="s">
        <v>39</v>
      </c>
      <c r="B171" s="4">
        <v>3586.2000000000003</v>
      </c>
      <c r="M171" s="2">
        <v>4124.13</v>
      </c>
      <c r="N171" s="2">
        <f t="shared" si="13"/>
        <v>3586.2000000000003</v>
      </c>
    </row>
    <row r="172" spans="1:14" x14ac:dyDescent="0.2">
      <c r="A172" s="3" t="s">
        <v>8</v>
      </c>
      <c r="B172" s="4">
        <v>4485.4956521739132</v>
      </c>
      <c r="M172" s="2">
        <v>5158.32</v>
      </c>
      <c r="N172" s="2">
        <f t="shared" si="13"/>
        <v>4485.4956521739132</v>
      </c>
    </row>
    <row r="173" spans="1:14" x14ac:dyDescent="0.2">
      <c r="A173" s="3" t="s">
        <v>9</v>
      </c>
      <c r="B173" s="4">
        <v>5695.4913043478273</v>
      </c>
      <c r="M173" s="2">
        <v>6549.8150000000005</v>
      </c>
      <c r="N173" s="2">
        <f t="shared" si="13"/>
        <v>5695.4913043478273</v>
      </c>
    </row>
    <row r="174" spans="1:14" x14ac:dyDescent="0.2">
      <c r="A174" s="3" t="s">
        <v>10</v>
      </c>
      <c r="B174" s="4">
        <v>5695.4913043478273</v>
      </c>
      <c r="M174" s="2">
        <v>6549.8150000000005</v>
      </c>
      <c r="N174" s="2">
        <f t="shared" si="13"/>
        <v>5695.4913043478273</v>
      </c>
    </row>
    <row r="175" spans="1:14" x14ac:dyDescent="0.2">
      <c r="A175" s="3" t="s">
        <v>11</v>
      </c>
      <c r="B175" s="4">
        <v>6304.3434782608701</v>
      </c>
      <c r="M175" s="2">
        <v>7249.9949999999999</v>
      </c>
      <c r="N175" s="2">
        <f t="shared" si="13"/>
        <v>6304.3434782608701</v>
      </c>
    </row>
    <row r="176" spans="1:14" x14ac:dyDescent="0.2">
      <c r="A176" s="3" t="s">
        <v>12</v>
      </c>
      <c r="B176" s="4">
        <v>6304.9991304347832</v>
      </c>
      <c r="M176" s="2">
        <v>7250.7489999999998</v>
      </c>
      <c r="N176" s="2">
        <f t="shared" si="13"/>
        <v>6304.9991304347832</v>
      </c>
    </row>
    <row r="177" spans="1:14" x14ac:dyDescent="0.2">
      <c r="A177" s="3" t="s">
        <v>13</v>
      </c>
      <c r="B177" s="4">
        <v>7071.1286956521753</v>
      </c>
      <c r="M177" s="2">
        <v>8131.7980000000007</v>
      </c>
      <c r="N177" s="2">
        <f t="shared" si="13"/>
        <v>7071.1286956521753</v>
      </c>
    </row>
    <row r="178" spans="1:14" x14ac:dyDescent="0.2">
      <c r="A178" s="3" t="s">
        <v>14</v>
      </c>
      <c r="B178" s="4">
        <v>7071.1286956521753</v>
      </c>
      <c r="M178" s="2">
        <v>8131.7980000000007</v>
      </c>
      <c r="N178" s="2">
        <f t="shared" si="13"/>
        <v>7071.1286956521753</v>
      </c>
    </row>
    <row r="179" spans="1:14" x14ac:dyDescent="0.2">
      <c r="A179" s="3" t="s">
        <v>15</v>
      </c>
      <c r="B179" s="4">
        <v>9409.8173913043502</v>
      </c>
      <c r="M179" s="2">
        <v>10821.29</v>
      </c>
      <c r="N179" s="2">
        <f t="shared" si="13"/>
        <v>9409.8173913043502</v>
      </c>
    </row>
    <row r="180" spans="1:14" x14ac:dyDescent="0.2">
      <c r="A180" s="3" t="s">
        <v>16</v>
      </c>
      <c r="B180" s="4">
        <v>9844.6000000000022</v>
      </c>
      <c r="M180" s="2">
        <v>11321.29</v>
      </c>
      <c r="N180" s="2">
        <f t="shared" si="13"/>
        <v>9844.6000000000022</v>
      </c>
    </row>
    <row r="181" spans="1:14" x14ac:dyDescent="0.2">
      <c r="A181" s="3" t="s">
        <v>17</v>
      </c>
      <c r="B181" s="4">
        <v>10504.898260869566</v>
      </c>
      <c r="M181" s="2">
        <v>12080.633</v>
      </c>
      <c r="N181" s="2">
        <f t="shared" si="13"/>
        <v>10504.898260869566</v>
      </c>
    </row>
    <row r="182" spans="1:14" x14ac:dyDescent="0.2">
      <c r="A182" s="3" t="s">
        <v>18</v>
      </c>
      <c r="B182" s="4">
        <v>10504.898260869566</v>
      </c>
      <c r="M182" s="2">
        <v>12080.633</v>
      </c>
      <c r="N182" s="2">
        <f t="shared" si="13"/>
        <v>10504.898260869566</v>
      </c>
    </row>
    <row r="183" spans="1:14" x14ac:dyDescent="0.2">
      <c r="A183" s="3" t="s">
        <v>19</v>
      </c>
      <c r="B183" s="4">
        <v>12298.77391304348</v>
      </c>
      <c r="M183" s="2">
        <v>14143.59</v>
      </c>
      <c r="N183" s="2">
        <f t="shared" si="13"/>
        <v>12298.77391304348</v>
      </c>
    </row>
    <row r="184" spans="1:14" x14ac:dyDescent="0.2">
      <c r="A184" s="3" t="s">
        <v>20</v>
      </c>
      <c r="B184" s="4">
        <v>12298.77391304348</v>
      </c>
      <c r="M184" s="2">
        <v>14143.59</v>
      </c>
      <c r="N184" s="2">
        <f t="shared" si="13"/>
        <v>12298.77391304348</v>
      </c>
    </row>
    <row r="185" spans="1:14" x14ac:dyDescent="0.2">
      <c r="A185" s="3" t="s">
        <v>21</v>
      </c>
      <c r="B185" s="4">
        <v>13613.153043478262</v>
      </c>
      <c r="M185" s="2">
        <v>15655.126</v>
      </c>
      <c r="N185" s="2">
        <f t="shared" si="13"/>
        <v>13613.153043478262</v>
      </c>
    </row>
    <row r="186" spans="1:14" x14ac:dyDescent="0.2">
      <c r="A186" s="3" t="s">
        <v>22</v>
      </c>
      <c r="B186" s="4">
        <v>13613.153043478262</v>
      </c>
      <c r="M186" s="2">
        <v>15655.126</v>
      </c>
      <c r="N186" s="2">
        <f t="shared" si="13"/>
        <v>13613.153043478262</v>
      </c>
    </row>
    <row r="187" spans="1:14" x14ac:dyDescent="0.2">
      <c r="A187" s="3" t="s">
        <v>23</v>
      </c>
      <c r="B187" s="4">
        <v>16469.083478260869</v>
      </c>
      <c r="M187" s="2">
        <v>18939.446</v>
      </c>
      <c r="N187" s="2">
        <f t="shared" si="13"/>
        <v>16469.083478260869</v>
      </c>
    </row>
    <row r="188" spans="1:14" x14ac:dyDescent="0.2">
      <c r="A188" s="3" t="s">
        <v>24</v>
      </c>
      <c r="B188" s="4">
        <v>16903.866086956525</v>
      </c>
      <c r="M188" s="2">
        <v>19439.446</v>
      </c>
      <c r="N188" s="2">
        <f t="shared" si="13"/>
        <v>16903.866086956525</v>
      </c>
    </row>
    <row r="189" spans="1:14" x14ac:dyDescent="0.2">
      <c r="A189" s="3" t="s">
        <v>25</v>
      </c>
      <c r="B189" s="4">
        <v>26993.913043478264</v>
      </c>
      <c r="M189" s="2">
        <v>31043</v>
      </c>
      <c r="N189" s="2">
        <f t="shared" si="13"/>
        <v>26993.913043478264</v>
      </c>
    </row>
    <row r="190" spans="1:14" x14ac:dyDescent="0.2">
      <c r="A190" s="3" t="s">
        <v>27</v>
      </c>
      <c r="B190" s="4">
        <v>29660.869565217392</v>
      </c>
      <c r="M190" s="2">
        <v>34110</v>
      </c>
      <c r="N190" s="2">
        <f t="shared" si="13"/>
        <v>29660.869565217392</v>
      </c>
    </row>
    <row r="191" spans="1:14" x14ac:dyDescent="0.2">
      <c r="A191" s="3" t="s">
        <v>28</v>
      </c>
      <c r="B191" s="4">
        <v>31680.000000000004</v>
      </c>
      <c r="M191" s="2">
        <v>36432</v>
      </c>
      <c r="N191" s="2">
        <f t="shared" si="13"/>
        <v>31680.000000000004</v>
      </c>
    </row>
    <row r="192" spans="1:14" x14ac:dyDescent="0.2">
      <c r="A192" s="3" t="s">
        <v>26</v>
      </c>
      <c r="B192" s="4">
        <v>34340.869565217392</v>
      </c>
      <c r="M192" s="2">
        <v>39492</v>
      </c>
      <c r="N192" s="2">
        <f t="shared" si="13"/>
        <v>34340.869565217392</v>
      </c>
    </row>
    <row r="193" spans="1:14" x14ac:dyDescent="0.2">
      <c r="A193" s="3" t="s">
        <v>29</v>
      </c>
      <c r="B193" s="4">
        <v>35905.217391304352</v>
      </c>
      <c r="M193" s="2">
        <v>41291</v>
      </c>
      <c r="N193" s="2">
        <f t="shared" si="13"/>
        <v>35905.217391304352</v>
      </c>
    </row>
    <row r="194" spans="1:14" x14ac:dyDescent="0.2">
      <c r="A194" s="3" t="s">
        <v>30</v>
      </c>
      <c r="B194" s="4">
        <v>37906.956521739135</v>
      </c>
      <c r="M194" s="2">
        <v>43593</v>
      </c>
      <c r="N194" s="2">
        <f t="shared" si="13"/>
        <v>37906.956521739135</v>
      </c>
    </row>
    <row r="195" spans="1:14" x14ac:dyDescent="0.2">
      <c r="A195" s="3" t="s">
        <v>31</v>
      </c>
      <c r="B195" s="4">
        <v>47313.913043478264</v>
      </c>
      <c r="M195" s="2">
        <v>54411</v>
      </c>
      <c r="N195" s="2">
        <f t="shared" si="13"/>
        <v>47313.913043478264</v>
      </c>
    </row>
    <row r="196" spans="1:14" x14ac:dyDescent="0.2">
      <c r="A196" s="3" t="s">
        <v>32</v>
      </c>
      <c r="B196" s="4">
        <v>49392.17391304348</v>
      </c>
      <c r="M196" s="2">
        <v>56801</v>
      </c>
      <c r="N196" s="2">
        <f t="shared" si="13"/>
        <v>49392.17391304348</v>
      </c>
    </row>
    <row r="197" spans="1:14" x14ac:dyDescent="0.2">
      <c r="A197" s="3" t="s">
        <v>33</v>
      </c>
      <c r="B197" s="4">
        <v>77213.043478260879</v>
      </c>
      <c r="M197" s="2">
        <v>88795</v>
      </c>
      <c r="N197" s="2">
        <f t="shared" si="13"/>
        <v>77213.043478260879</v>
      </c>
    </row>
    <row r="198" spans="1:14" x14ac:dyDescent="0.2">
      <c r="A198" s="3" t="s">
        <v>34</v>
      </c>
      <c r="B198" s="4">
        <v>89119.130434782623</v>
      </c>
      <c r="M198" s="2">
        <v>102487</v>
      </c>
      <c r="N198" s="2">
        <f t="shared" si="13"/>
        <v>89119.130434782623</v>
      </c>
    </row>
    <row r="199" spans="1:14" x14ac:dyDescent="0.2">
      <c r="A199" s="3" t="s">
        <v>35</v>
      </c>
      <c r="B199" s="4">
        <v>136286.95652173914</v>
      </c>
      <c r="M199" s="2">
        <v>156730</v>
      </c>
      <c r="N199" s="2">
        <f t="shared" si="13"/>
        <v>136286.95652173914</v>
      </c>
    </row>
    <row r="200" spans="1:14" x14ac:dyDescent="0.2">
      <c r="A200" s="3" t="s">
        <v>36</v>
      </c>
      <c r="B200" s="4">
        <v>149149.56521739133</v>
      </c>
      <c r="M200" s="2">
        <v>171522</v>
      </c>
      <c r="N200" s="2">
        <f t="shared" si="13"/>
        <v>149149.56521739133</v>
      </c>
    </row>
    <row r="201" spans="1:14" x14ac:dyDescent="0.2">
      <c r="A201" s="5" t="s">
        <v>37</v>
      </c>
      <c r="B201" s="4">
        <v>190394.78260869568</v>
      </c>
      <c r="M201" s="2">
        <v>218954</v>
      </c>
      <c r="N201" s="2">
        <f t="shared" si="13"/>
        <v>190394.78260869568</v>
      </c>
    </row>
    <row r="202" spans="1:14" x14ac:dyDescent="0.2">
      <c r="A202" s="5" t="s">
        <v>38</v>
      </c>
      <c r="B202" s="4">
        <v>216114.78260869568</v>
      </c>
      <c r="M202" s="2">
        <v>248532</v>
      </c>
      <c r="N202" s="2">
        <f t="shared" si="13"/>
        <v>216114.78260869568</v>
      </c>
    </row>
  </sheetData>
  <mergeCells count="6">
    <mergeCell ref="A127:B127"/>
    <mergeCell ref="A165:B165"/>
    <mergeCell ref="A1:B1"/>
    <mergeCell ref="A40:B40"/>
    <mergeCell ref="A79:B79"/>
    <mergeCell ref="A103:B10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2021-06-03T10:52:14Z</dcterms:created>
  <dcterms:modified xsi:type="dcterms:W3CDTF">2021-06-03T12:10:01Z</dcterms:modified>
</cp:coreProperties>
</file>